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5875" windowHeight="13605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_FilterDatabase" localSheetId="0" hidden="1">'Sheet1'!$F$5:$AA$37</definedName>
    <definedName name="_xlnm.Print_Titles" localSheetId="0">'Sheet1'!$4:$5</definedName>
    <definedName name="QBCANSUPPORTUPDATE" localSheetId="0">FALSE</definedName>
    <definedName name="QBCOMPANYFILENAME" localSheetId="0">"C:\Users\Public\Documents\Intuit\QuickBooks\Upper Midwest Translators and Interpreters Association.QBW"</definedName>
    <definedName name="QBENDDATE" localSheetId="0">20181231</definedName>
    <definedName name="QBHEADERSONSCREEN" localSheetId="0">TRUE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19</definedName>
    <definedName name="QBREPORTCOMPANYID" localSheetId="0">"da15953bfe1546bb9ef820f12efeb99c"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3</definedName>
    <definedName name="QBROWHEADERS" localSheetId="0">4</definedName>
    <definedName name="QBSTARTDATE" localSheetId="0">20180101</definedName>
  </definedNames>
  <calcPr fullCalcOnLoad="1"/>
</workbook>
</file>

<file path=xl/sharedStrings.xml><?xml version="1.0" encoding="utf-8"?>
<sst xmlns="http://schemas.openxmlformats.org/spreadsheetml/2006/main" count="71" uniqueCount="65">
  <si>
    <t>11:00 AM</t>
  </si>
  <si>
    <t>Upper Midwest Translators and Interpreters Association</t>
  </si>
  <si>
    <t>Statement of Financial Income and Expense</t>
  </si>
  <si>
    <t>Accrual Basis</t>
  </si>
  <si>
    <t>January through December 2018</t>
  </si>
  <si>
    <t>A-Administration</t>
  </si>
  <si>
    <t>AN-Annual Meeting</t>
  </si>
  <si>
    <t>(C-Conference)</t>
  </si>
  <si>
    <t>2017 UMTIA Conf 11Nov17</t>
  </si>
  <si>
    <t>Total C-Conference</t>
  </si>
  <si>
    <t>(GP-General programs)</t>
  </si>
  <si>
    <t>ChallengingTerminology 24Mar18</t>
  </si>
  <si>
    <t>InterpretingSpecialEd 06Oct18</t>
  </si>
  <si>
    <t>VolunteerPicnic</t>
  </si>
  <si>
    <t>GP-General programs - Other</t>
  </si>
  <si>
    <t>Total GP-General programs</t>
  </si>
  <si>
    <t>Gr-Grants, Scholarships</t>
  </si>
  <si>
    <t>(M-Medical Interpreting)</t>
  </si>
  <si>
    <t>Infection Control 09Dec17</t>
  </si>
  <si>
    <t>Total M-Medical Interpreting</t>
  </si>
  <si>
    <t>Mb-Membership</t>
  </si>
  <si>
    <t>(SG-Support Groups)</t>
  </si>
  <si>
    <t>Support Group 07Jul18</t>
  </si>
  <si>
    <t>SG-Support Groups - Other</t>
  </si>
  <si>
    <t>Total SG-Support Groups</t>
  </si>
  <si>
    <t>(T-Translation Committee)</t>
  </si>
  <si>
    <t>Avoiding Interference 20Jun18</t>
  </si>
  <si>
    <t>Hmong Translations 02Aug18</t>
  </si>
  <si>
    <t>Sight Translation 08Sep18</t>
  </si>
  <si>
    <t>Total T-Translation Committee</t>
  </si>
  <si>
    <t>V-Volunteer Committee</t>
  </si>
  <si>
    <t>Unclassified</t>
  </si>
  <si>
    <t>TOTAL</t>
  </si>
  <si>
    <t>Income</t>
  </si>
  <si>
    <t>4010 · Individual Contributions</t>
  </si>
  <si>
    <t>4020 · Corporate Contributions</t>
  </si>
  <si>
    <t>4410 · ATA Rebate</t>
  </si>
  <si>
    <t>5200 · Membership Dues</t>
  </si>
  <si>
    <t>5300 · Preregistrations</t>
  </si>
  <si>
    <t>5400 · Walk-in Registrations</t>
  </si>
  <si>
    <t>Total Income</t>
  </si>
  <si>
    <t>Gross Profit</t>
  </si>
  <si>
    <t>Expense</t>
  </si>
  <si>
    <t>7210 · Honoraria</t>
  </si>
  <si>
    <t>7520 · Accounting Fees</t>
  </si>
  <si>
    <t>7550 · Website Maint Fees (IRS= IT)</t>
  </si>
  <si>
    <t>7560 · Contract Srv's (Prof. Services)</t>
  </si>
  <si>
    <t>8110 · Office Supplies</t>
  </si>
  <si>
    <t>8120 · Software and Hardware</t>
  </si>
  <si>
    <t>8135 · ISP Web Hosting</t>
  </si>
  <si>
    <t>8140 · Postage and Shipping</t>
  </si>
  <si>
    <t>8160 · Printing and Copying</t>
  </si>
  <si>
    <t>8170 · Advertising and Promotion</t>
  </si>
  <si>
    <t>8180 · Organizational Memberships</t>
  </si>
  <si>
    <t>8310 · Travel</t>
  </si>
  <si>
    <t>8330 · Food and Refreshments</t>
  </si>
  <si>
    <t>8510 · Bank Fees</t>
  </si>
  <si>
    <t>8520 · Bank Fees-Returned Checks</t>
  </si>
  <si>
    <t>8525 · Business Registration Fees</t>
  </si>
  <si>
    <t>8530 · Licenses and Permits</t>
  </si>
  <si>
    <t>8540 · Awards and Recognitions</t>
  </si>
  <si>
    <t>8550 · Scholarships and  Grants</t>
  </si>
  <si>
    <t>8590 · Other Expenses</t>
  </si>
  <si>
    <t>Total Expense</t>
  </si>
  <si>
    <t>Net 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</si>
</sst>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</numFmts>
  <fonts count="8">
    <font>
      <sz val="10"/>
      <name val="Arial"/>
      <family val="0"/>
    </font>
    <font>
      <b/>
      <sz val="8"/>
      <color indexed="8"/>
      <name val="Arial"/>
      <family val="0"/>
    </font>
    <font>
      <b/>
      <sz val="8"/>
      <color indexed="18"/>
      <name val="Arial"/>
      <family val="0"/>
    </font>
    <font>
      <b/>
      <sz val="12"/>
      <color indexed="18"/>
      <name val="Arial"/>
      <family val="0"/>
    </font>
    <font>
      <b/>
      <sz val="14"/>
      <color indexed="18"/>
      <name val="Arial"/>
      <family val="0"/>
    </font>
    <font>
      <b/>
      <sz val="10"/>
      <color indexed="18"/>
      <name val="Arial"/>
      <family val="0"/>
    </font>
    <font>
      <sz val="8"/>
      <color indexed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1" xfId="0" applyNumberFormat="1" applyFont="1" applyBorder="1" applyAlignment="1">
      <alignment/>
    </xf>
    <xf numFmtId="165" fontId="6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2.75" outlineLevelRow="2" outlineLevelCol="1"/>
  <cols>
    <col min="1" max="3" width="3.00390625" style="17" customWidth="1"/>
    <col min="4" max="4" width="30.28125" style="17" customWidth="1"/>
    <col min="5" max="5" width="14.57421875" style="18" bestFit="1" customWidth="1"/>
    <col min="6" max="6" width="20.7109375" style="18" bestFit="1" customWidth="1"/>
    <col min="7" max="8" width="21.00390625" style="18" bestFit="1" customWidth="1"/>
    <col min="9" max="9" width="27.7109375" style="18" bestFit="1" customWidth="1" outlineLevel="1"/>
    <col min="10" max="10" width="24.7109375" style="18" bestFit="1" customWidth="1" outlineLevel="1"/>
    <col min="11" max="11" width="24.140625" style="18" bestFit="1" customWidth="1" outlineLevel="1"/>
    <col min="12" max="12" width="24.421875" style="18" bestFit="1" customWidth="1" outlineLevel="1"/>
    <col min="13" max="13" width="27.421875" style="18" bestFit="1" customWidth="1"/>
    <col min="14" max="14" width="24.7109375" style="18" bestFit="1" customWidth="1"/>
    <col min="15" max="15" width="24.8515625" style="18" bestFit="1" customWidth="1"/>
    <col min="16" max="16" width="28.140625" style="18" bestFit="1" customWidth="1"/>
    <col min="17" max="17" width="18.8515625" style="18" bestFit="1" customWidth="1"/>
    <col min="18" max="18" width="22.28125" style="18" bestFit="1" customWidth="1" outlineLevel="1"/>
    <col min="19" max="19" width="22.57421875" style="18" bestFit="1" customWidth="1" outlineLevel="1"/>
    <col min="20" max="20" width="25.421875" style="18" bestFit="1" customWidth="1"/>
    <col min="21" max="23" width="26.8515625" style="18" bestFit="1" customWidth="1" outlineLevel="1"/>
    <col min="24" max="24" width="30.140625" style="18" bestFit="1" customWidth="1"/>
    <col min="25" max="25" width="24.7109375" style="18" bestFit="1" customWidth="1"/>
    <col min="26" max="26" width="15.140625" style="18" bestFit="1" customWidth="1"/>
    <col min="27" max="27" width="11.57421875" style="18" bestFit="1" customWidth="1"/>
  </cols>
  <sheetData>
    <row r="1" spans="1:27" ht="15.75">
      <c r="A1" s="3" t="s">
        <v>1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1" t="s">
        <v>0</v>
      </c>
    </row>
    <row r="2" spans="1:27" ht="18">
      <c r="A2" s="4" t="s">
        <v>2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2">
        <v>43495</v>
      </c>
    </row>
    <row r="3" spans="1:27" ht="12.75">
      <c r="A3" s="5" t="s">
        <v>4</v>
      </c>
      <c r="B3" s="2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1" t="s">
        <v>3</v>
      </c>
    </row>
    <row r="4" spans="1:27" s="15" customFormat="1" ht="12.75">
      <c r="A4" s="13"/>
      <c r="B4" s="13"/>
      <c r="C4" s="13"/>
      <c r="D4" s="13"/>
      <c r="E4" s="14"/>
      <c r="F4" s="14"/>
      <c r="G4" s="13" t="s">
        <v>8</v>
      </c>
      <c r="H4" s="14"/>
      <c r="I4" s="13" t="s">
        <v>11</v>
      </c>
      <c r="J4" s="13" t="s">
        <v>12</v>
      </c>
      <c r="K4" s="13" t="s">
        <v>13</v>
      </c>
      <c r="L4" s="13" t="s">
        <v>14</v>
      </c>
      <c r="M4" s="14"/>
      <c r="N4" s="14"/>
      <c r="O4" s="13" t="s">
        <v>18</v>
      </c>
      <c r="P4" s="14"/>
      <c r="Q4" s="14"/>
      <c r="R4" s="13" t="s">
        <v>22</v>
      </c>
      <c r="S4" s="13" t="s">
        <v>23</v>
      </c>
      <c r="T4" s="14"/>
      <c r="U4" s="13" t="s">
        <v>26</v>
      </c>
      <c r="V4" s="13" t="s">
        <v>27</v>
      </c>
      <c r="W4" s="13" t="s">
        <v>28</v>
      </c>
      <c r="X4" s="14"/>
      <c r="Y4" s="14"/>
      <c r="Z4" s="14"/>
      <c r="AA4" s="14"/>
    </row>
    <row r="5" spans="1:27" s="15" customFormat="1" ht="13.5" thickBot="1">
      <c r="A5" s="13"/>
      <c r="B5" s="13"/>
      <c r="C5" s="13"/>
      <c r="D5" s="13"/>
      <c r="E5" s="16" t="s">
        <v>5</v>
      </c>
      <c r="F5" s="16" t="s">
        <v>6</v>
      </c>
      <c r="G5" s="16" t="s">
        <v>7</v>
      </c>
      <c r="H5" s="16" t="s">
        <v>9</v>
      </c>
      <c r="I5" s="16" t="s">
        <v>10</v>
      </c>
      <c r="J5" s="16" t="s">
        <v>10</v>
      </c>
      <c r="K5" s="16" t="s">
        <v>10</v>
      </c>
      <c r="L5" s="16" t="s">
        <v>10</v>
      </c>
      <c r="M5" s="16" t="s">
        <v>15</v>
      </c>
      <c r="N5" s="16" t="s">
        <v>16</v>
      </c>
      <c r="O5" s="16" t="s">
        <v>17</v>
      </c>
      <c r="P5" s="16" t="s">
        <v>19</v>
      </c>
      <c r="Q5" s="16" t="s">
        <v>20</v>
      </c>
      <c r="R5" s="16" t="s">
        <v>21</v>
      </c>
      <c r="S5" s="16" t="s">
        <v>21</v>
      </c>
      <c r="T5" s="16" t="s">
        <v>24</v>
      </c>
      <c r="U5" s="16" t="s">
        <v>25</v>
      </c>
      <c r="V5" s="16" t="s">
        <v>25</v>
      </c>
      <c r="W5" s="16" t="s">
        <v>25</v>
      </c>
      <c r="X5" s="16" t="s">
        <v>29</v>
      </c>
      <c r="Y5" s="16" t="s">
        <v>30</v>
      </c>
      <c r="Z5" s="16" t="s">
        <v>31</v>
      </c>
      <c r="AA5" s="16" t="s">
        <v>32</v>
      </c>
    </row>
    <row r="6" spans="1:27" ht="13.5" outlineLevel="1" thickTop="1">
      <c r="A6" s="2"/>
      <c r="B6" s="2"/>
      <c r="C6" s="2" t="s">
        <v>33</v>
      </c>
      <c r="D6" s="2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 outlineLevel="1">
      <c r="A7" s="2"/>
      <c r="B7" s="2"/>
      <c r="C7" s="2"/>
      <c r="D7" s="2" t="s">
        <v>34</v>
      </c>
      <c r="E7" s="6">
        <v>5</v>
      </c>
      <c r="F7" s="6">
        <v>0</v>
      </c>
      <c r="G7" s="6">
        <v>0</v>
      </c>
      <c r="H7" s="6">
        <f>G7</f>
        <v>0</v>
      </c>
      <c r="I7" s="6">
        <v>0</v>
      </c>
      <c r="J7" s="6">
        <v>0</v>
      </c>
      <c r="K7" s="6">
        <v>0</v>
      </c>
      <c r="L7" s="6">
        <v>0</v>
      </c>
      <c r="M7" s="6">
        <f>ROUND(SUM(I7:L7),5)</f>
        <v>0</v>
      </c>
      <c r="N7" s="6">
        <v>0</v>
      </c>
      <c r="O7" s="6">
        <v>0</v>
      </c>
      <c r="P7" s="6">
        <f>O7</f>
        <v>0</v>
      </c>
      <c r="Q7" s="6">
        <v>0</v>
      </c>
      <c r="R7" s="6">
        <v>0</v>
      </c>
      <c r="S7" s="6">
        <v>0</v>
      </c>
      <c r="T7" s="6">
        <f>ROUND(SUM(R7:S7),5)</f>
        <v>0</v>
      </c>
      <c r="U7" s="6">
        <v>0</v>
      </c>
      <c r="V7" s="6">
        <v>0</v>
      </c>
      <c r="W7" s="6">
        <v>0</v>
      </c>
      <c r="X7" s="6">
        <f>ROUND(SUM(U7:W7),5)</f>
        <v>0</v>
      </c>
      <c r="Y7" s="6">
        <v>0</v>
      </c>
      <c r="Z7" s="6">
        <v>0</v>
      </c>
      <c r="AA7" s="6">
        <f>ROUND(SUM(E7:F7)+H7+SUM(M7:N7)+SUM(P7:Q7)+T7+SUM(X7:Z7),5)</f>
        <v>5</v>
      </c>
    </row>
    <row r="8" spans="1:27" ht="12.75" outlineLevel="1">
      <c r="A8" s="2"/>
      <c r="B8" s="2"/>
      <c r="C8" s="2"/>
      <c r="D8" s="2" t="s">
        <v>35</v>
      </c>
      <c r="E8" s="6">
        <v>0</v>
      </c>
      <c r="F8" s="6">
        <v>0</v>
      </c>
      <c r="G8" s="6">
        <v>0</v>
      </c>
      <c r="H8" s="6">
        <f>G8</f>
        <v>0</v>
      </c>
      <c r="I8" s="6">
        <v>0</v>
      </c>
      <c r="J8" s="6">
        <v>0</v>
      </c>
      <c r="K8" s="6">
        <v>0</v>
      </c>
      <c r="L8" s="6">
        <v>0</v>
      </c>
      <c r="M8" s="6">
        <f>ROUND(SUM(I8:L8),5)</f>
        <v>0</v>
      </c>
      <c r="N8" s="6">
        <v>0</v>
      </c>
      <c r="O8" s="6">
        <v>0</v>
      </c>
      <c r="P8" s="6">
        <f>O8</f>
        <v>0</v>
      </c>
      <c r="Q8" s="6">
        <v>0</v>
      </c>
      <c r="R8" s="6">
        <v>0</v>
      </c>
      <c r="S8" s="6">
        <v>0</v>
      </c>
      <c r="T8" s="6">
        <f>ROUND(SUM(R8:S8),5)</f>
        <v>0</v>
      </c>
      <c r="U8" s="6">
        <v>0</v>
      </c>
      <c r="V8" s="6">
        <v>0</v>
      </c>
      <c r="W8" s="6">
        <v>0</v>
      </c>
      <c r="X8" s="6">
        <f>ROUND(SUM(U8:W8),5)</f>
        <v>0</v>
      </c>
      <c r="Y8" s="6">
        <v>100</v>
      </c>
      <c r="Z8" s="6">
        <v>0</v>
      </c>
      <c r="AA8" s="6">
        <f>ROUND(SUM(E8:F8)+H8+SUM(M8:N8)+SUM(P8:Q8)+T8+SUM(X8:Z8),5)</f>
        <v>100</v>
      </c>
    </row>
    <row r="9" spans="1:27" ht="12.75" outlineLevel="1">
      <c r="A9" s="2"/>
      <c r="B9" s="2"/>
      <c r="C9" s="2"/>
      <c r="D9" s="2" t="s">
        <v>36</v>
      </c>
      <c r="E9" s="6">
        <v>919.5</v>
      </c>
      <c r="F9" s="6">
        <v>0</v>
      </c>
      <c r="G9" s="6">
        <v>0</v>
      </c>
      <c r="H9" s="6">
        <f>G9</f>
        <v>0</v>
      </c>
      <c r="I9" s="6">
        <v>0</v>
      </c>
      <c r="J9" s="6">
        <v>0</v>
      </c>
      <c r="K9" s="6">
        <v>0</v>
      </c>
      <c r="L9" s="6">
        <v>0</v>
      </c>
      <c r="M9" s="6">
        <f>ROUND(SUM(I9:L9),5)</f>
        <v>0</v>
      </c>
      <c r="N9" s="6">
        <v>0</v>
      </c>
      <c r="O9" s="6">
        <v>0</v>
      </c>
      <c r="P9" s="6">
        <f>O9</f>
        <v>0</v>
      </c>
      <c r="Q9" s="6">
        <v>0</v>
      </c>
      <c r="R9" s="6">
        <v>0</v>
      </c>
      <c r="S9" s="6">
        <v>0</v>
      </c>
      <c r="T9" s="6">
        <f>ROUND(SUM(R9:S9),5)</f>
        <v>0</v>
      </c>
      <c r="U9" s="6">
        <v>0</v>
      </c>
      <c r="V9" s="6">
        <v>0</v>
      </c>
      <c r="W9" s="6">
        <v>0</v>
      </c>
      <c r="X9" s="6">
        <f>ROUND(SUM(U9:W9),5)</f>
        <v>0</v>
      </c>
      <c r="Y9" s="6">
        <v>0</v>
      </c>
      <c r="Z9" s="6">
        <v>0</v>
      </c>
      <c r="AA9" s="6">
        <f>ROUND(SUM(E9:F9)+H9+SUM(M9:N9)+SUM(P9:Q9)+T9+SUM(X9:Z9),5)</f>
        <v>919.5</v>
      </c>
    </row>
    <row r="10" spans="1:27" ht="12.75" outlineLevel="1">
      <c r="A10" s="2"/>
      <c r="B10" s="2"/>
      <c r="C10" s="2"/>
      <c r="D10" s="2" t="s">
        <v>37</v>
      </c>
      <c r="E10" s="6">
        <v>0</v>
      </c>
      <c r="F10" s="6">
        <v>0</v>
      </c>
      <c r="G10" s="6">
        <v>0</v>
      </c>
      <c r="H10" s="6">
        <f>G10</f>
        <v>0</v>
      </c>
      <c r="I10" s="6">
        <v>0</v>
      </c>
      <c r="J10" s="6">
        <v>0</v>
      </c>
      <c r="K10" s="6">
        <v>0</v>
      </c>
      <c r="L10" s="6">
        <v>0</v>
      </c>
      <c r="M10" s="6">
        <f>ROUND(SUM(I10:L10),5)</f>
        <v>0</v>
      </c>
      <c r="N10" s="6">
        <v>0</v>
      </c>
      <c r="O10" s="6">
        <v>0</v>
      </c>
      <c r="P10" s="6">
        <f>O10</f>
        <v>0</v>
      </c>
      <c r="Q10" s="6">
        <v>7030</v>
      </c>
      <c r="R10" s="6">
        <v>0</v>
      </c>
      <c r="S10" s="6">
        <v>0</v>
      </c>
      <c r="T10" s="6">
        <f>ROUND(SUM(R10:S10),5)</f>
        <v>0</v>
      </c>
      <c r="U10" s="6">
        <v>0</v>
      </c>
      <c r="V10" s="6">
        <v>0</v>
      </c>
      <c r="W10" s="6">
        <v>0</v>
      </c>
      <c r="X10" s="6">
        <f>ROUND(SUM(U10:W10),5)</f>
        <v>0</v>
      </c>
      <c r="Y10" s="6">
        <v>0</v>
      </c>
      <c r="Z10" s="6">
        <v>0</v>
      </c>
      <c r="AA10" s="6">
        <f>ROUND(SUM(E10:F10)+H10+SUM(M10:N10)+SUM(P10:Q10)+T10+SUM(X10:Z10),5)</f>
        <v>7030</v>
      </c>
    </row>
    <row r="11" spans="1:27" ht="12.75" outlineLevel="1">
      <c r="A11" s="2"/>
      <c r="B11" s="2"/>
      <c r="C11" s="2"/>
      <c r="D11" s="2" t="s">
        <v>38</v>
      </c>
      <c r="E11" s="6">
        <v>0</v>
      </c>
      <c r="F11" s="6">
        <v>0</v>
      </c>
      <c r="G11" s="6">
        <v>55</v>
      </c>
      <c r="H11" s="6">
        <f>G11</f>
        <v>55</v>
      </c>
      <c r="I11" s="6">
        <v>1410</v>
      </c>
      <c r="J11" s="6">
        <v>960</v>
      </c>
      <c r="K11" s="6">
        <v>0</v>
      </c>
      <c r="L11" s="6">
        <v>0</v>
      </c>
      <c r="M11" s="6">
        <f>ROUND(SUM(I11:L11),5)</f>
        <v>2370</v>
      </c>
      <c r="N11" s="6">
        <v>0</v>
      </c>
      <c r="O11" s="6">
        <v>0</v>
      </c>
      <c r="P11" s="6">
        <f>O11</f>
        <v>0</v>
      </c>
      <c r="Q11" s="6">
        <v>0</v>
      </c>
      <c r="R11" s="6">
        <v>0</v>
      </c>
      <c r="S11" s="6">
        <v>0</v>
      </c>
      <c r="T11" s="6">
        <f>ROUND(SUM(R11:S11),5)</f>
        <v>0</v>
      </c>
      <c r="U11" s="6">
        <v>680</v>
      </c>
      <c r="V11" s="6">
        <v>0</v>
      </c>
      <c r="W11" s="6">
        <v>2485</v>
      </c>
      <c r="X11" s="6">
        <f>ROUND(SUM(U11:W11),5)</f>
        <v>3165</v>
      </c>
      <c r="Y11" s="6">
        <v>0</v>
      </c>
      <c r="Z11" s="6">
        <v>0</v>
      </c>
      <c r="AA11" s="6">
        <f>ROUND(SUM(E11:F11)+H11+SUM(M11:N11)+SUM(P11:Q11)+T11+SUM(X11:Z11),5)</f>
        <v>5590</v>
      </c>
    </row>
    <row r="12" spans="1:27" ht="13.5" outlineLevel="1" thickBot="1">
      <c r="A12" s="2"/>
      <c r="B12" s="2"/>
      <c r="C12" s="2"/>
      <c r="D12" s="2" t="s">
        <v>39</v>
      </c>
      <c r="E12" s="7">
        <v>0</v>
      </c>
      <c r="F12" s="7">
        <v>0</v>
      </c>
      <c r="G12" s="7">
        <v>0</v>
      </c>
      <c r="H12" s="7">
        <f>G12</f>
        <v>0</v>
      </c>
      <c r="I12" s="7">
        <v>580</v>
      </c>
      <c r="J12" s="7">
        <v>0</v>
      </c>
      <c r="K12" s="7">
        <v>0</v>
      </c>
      <c r="L12" s="7">
        <v>0</v>
      </c>
      <c r="M12" s="7">
        <f>ROUND(SUM(I12:L12),5)</f>
        <v>580</v>
      </c>
      <c r="N12" s="7">
        <v>0</v>
      </c>
      <c r="O12" s="7">
        <v>0</v>
      </c>
      <c r="P12" s="7">
        <f>O12</f>
        <v>0</v>
      </c>
      <c r="Q12" s="7">
        <v>0</v>
      </c>
      <c r="R12" s="7">
        <v>0</v>
      </c>
      <c r="S12" s="7">
        <v>0</v>
      </c>
      <c r="T12" s="7">
        <f>ROUND(SUM(R12:S12),5)</f>
        <v>0</v>
      </c>
      <c r="U12" s="7">
        <v>280</v>
      </c>
      <c r="V12" s="7">
        <v>0</v>
      </c>
      <c r="W12" s="7">
        <v>0</v>
      </c>
      <c r="X12" s="7">
        <f>ROUND(SUM(U12:W12),5)</f>
        <v>280</v>
      </c>
      <c r="Y12" s="7">
        <v>0</v>
      </c>
      <c r="Z12" s="7">
        <v>0</v>
      </c>
      <c r="AA12" s="7">
        <f>ROUND(SUM(E12:F12)+H12+SUM(M12:N12)+SUM(P12:Q12)+T12+SUM(X12:Z12),5)</f>
        <v>860</v>
      </c>
    </row>
    <row r="13" spans="1:27" ht="13.5" thickBot="1">
      <c r="A13" s="2"/>
      <c r="B13" s="2"/>
      <c r="C13" s="2" t="s">
        <v>40</v>
      </c>
      <c r="D13" s="2"/>
      <c r="E13" s="8">
        <f>ROUND(SUM(E6:E12),5)</f>
        <v>924.5</v>
      </c>
      <c r="F13" s="8">
        <f>ROUND(SUM(F6:F12),5)</f>
        <v>0</v>
      </c>
      <c r="G13" s="8">
        <f>ROUND(SUM(G6:G12),5)</f>
        <v>55</v>
      </c>
      <c r="H13" s="8">
        <f>G13</f>
        <v>55</v>
      </c>
      <c r="I13" s="8">
        <f>ROUND(SUM(I6:I12),5)</f>
        <v>1990</v>
      </c>
      <c r="J13" s="8">
        <f>ROUND(SUM(J6:J12),5)</f>
        <v>960</v>
      </c>
      <c r="K13" s="8">
        <f>ROUND(SUM(K6:K12),5)</f>
        <v>0</v>
      </c>
      <c r="L13" s="8">
        <f>ROUND(SUM(L6:L12),5)</f>
        <v>0</v>
      </c>
      <c r="M13" s="8">
        <f>ROUND(SUM(I13:L13),5)</f>
        <v>2950</v>
      </c>
      <c r="N13" s="8">
        <f>ROUND(SUM(N6:N12),5)</f>
        <v>0</v>
      </c>
      <c r="O13" s="8">
        <f>ROUND(SUM(O6:O12),5)</f>
        <v>0</v>
      </c>
      <c r="P13" s="8">
        <f>O13</f>
        <v>0</v>
      </c>
      <c r="Q13" s="8">
        <f>ROUND(SUM(Q6:Q12),5)</f>
        <v>7030</v>
      </c>
      <c r="R13" s="8">
        <f>ROUND(SUM(R6:R12),5)</f>
        <v>0</v>
      </c>
      <c r="S13" s="8">
        <f>ROUND(SUM(S6:S12),5)</f>
        <v>0</v>
      </c>
      <c r="T13" s="8">
        <f>ROUND(SUM(R13:S13),5)</f>
        <v>0</v>
      </c>
      <c r="U13" s="8">
        <f>ROUND(SUM(U6:U12),5)</f>
        <v>960</v>
      </c>
      <c r="V13" s="8">
        <f>ROUND(SUM(V6:V12),5)</f>
        <v>0</v>
      </c>
      <c r="W13" s="8">
        <f>ROUND(SUM(W6:W12),5)</f>
        <v>2485</v>
      </c>
      <c r="X13" s="8">
        <f>ROUND(SUM(U13:W13),5)</f>
        <v>3445</v>
      </c>
      <c r="Y13" s="8">
        <f>ROUND(SUM(Y6:Y12),5)</f>
        <v>100</v>
      </c>
      <c r="Z13" s="8">
        <f>ROUND(SUM(Z6:Z12),5)</f>
        <v>0</v>
      </c>
      <c r="AA13" s="8">
        <f>ROUND(SUM(E13:F13)+H13+SUM(M13:N13)+SUM(P13:Q13)+T13+SUM(X13:Z13),5)</f>
        <v>14504.5</v>
      </c>
    </row>
    <row r="14" spans="1:27" ht="12.75" outlineLevel="1">
      <c r="A14" s="2"/>
      <c r="B14" s="2" t="s">
        <v>41</v>
      </c>
      <c r="C14" s="2"/>
      <c r="D14" s="2"/>
      <c r="E14" s="6">
        <f>E13</f>
        <v>924.5</v>
      </c>
      <c r="F14" s="6">
        <f>F13</f>
        <v>0</v>
      </c>
      <c r="G14" s="6">
        <f>G13</f>
        <v>55</v>
      </c>
      <c r="H14" s="6">
        <f>G14</f>
        <v>55</v>
      </c>
      <c r="I14" s="6">
        <f>I13</f>
        <v>1990</v>
      </c>
      <c r="J14" s="6">
        <f>J13</f>
        <v>960</v>
      </c>
      <c r="K14" s="6">
        <f>K13</f>
        <v>0</v>
      </c>
      <c r="L14" s="6">
        <f>L13</f>
        <v>0</v>
      </c>
      <c r="M14" s="6">
        <f>ROUND(SUM(I14:L14),5)</f>
        <v>2950</v>
      </c>
      <c r="N14" s="6">
        <f>N13</f>
        <v>0</v>
      </c>
      <c r="O14" s="6">
        <f>O13</f>
        <v>0</v>
      </c>
      <c r="P14" s="6">
        <f>O14</f>
        <v>0</v>
      </c>
      <c r="Q14" s="6">
        <f>Q13</f>
        <v>7030</v>
      </c>
      <c r="R14" s="6">
        <f>R13</f>
        <v>0</v>
      </c>
      <c r="S14" s="6">
        <f>S13</f>
        <v>0</v>
      </c>
      <c r="T14" s="6">
        <f>ROUND(SUM(R14:S14),5)</f>
        <v>0</v>
      </c>
      <c r="U14" s="6">
        <f>U13</f>
        <v>960</v>
      </c>
      <c r="V14" s="6">
        <f>V13</f>
        <v>0</v>
      </c>
      <c r="W14" s="6">
        <f>W13</f>
        <v>2485</v>
      </c>
      <c r="X14" s="6">
        <f>ROUND(SUM(U14:W14),5)</f>
        <v>3445</v>
      </c>
      <c r="Y14" s="6">
        <f>Y13</f>
        <v>100</v>
      </c>
      <c r="Z14" s="6">
        <f>Z13</f>
        <v>0</v>
      </c>
      <c r="AA14" s="6">
        <f>ROUND(SUM(E14:F14)+H14+SUM(M14:N14)+SUM(P14:Q14)+T14+SUM(X14:Z14),5)</f>
        <v>14504.5</v>
      </c>
    </row>
    <row r="15" spans="1:27" ht="12.75" outlineLevel="2">
      <c r="A15" s="2"/>
      <c r="B15" s="2"/>
      <c r="C15" s="2" t="s">
        <v>42</v>
      </c>
      <c r="D15" s="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2.75" outlineLevel="2">
      <c r="A16" s="2"/>
      <c r="B16" s="2"/>
      <c r="C16" s="2"/>
      <c r="D16" s="2" t="s">
        <v>43</v>
      </c>
      <c r="E16" s="6">
        <v>0</v>
      </c>
      <c r="F16" s="6">
        <v>180</v>
      </c>
      <c r="G16" s="6">
        <v>0</v>
      </c>
      <c r="H16" s="6">
        <f>G16</f>
        <v>0</v>
      </c>
      <c r="I16" s="6">
        <v>450</v>
      </c>
      <c r="J16" s="6">
        <v>600</v>
      </c>
      <c r="K16" s="6">
        <v>0</v>
      </c>
      <c r="L16" s="6">
        <v>0</v>
      </c>
      <c r="M16" s="6">
        <f>ROUND(SUM(I16:L16),5)</f>
        <v>1050</v>
      </c>
      <c r="N16" s="6">
        <v>0</v>
      </c>
      <c r="O16" s="6">
        <v>0</v>
      </c>
      <c r="P16" s="6">
        <f>O16</f>
        <v>0</v>
      </c>
      <c r="Q16" s="6">
        <v>0</v>
      </c>
      <c r="R16" s="6">
        <v>0</v>
      </c>
      <c r="S16" s="6">
        <v>0</v>
      </c>
      <c r="T16" s="6">
        <f>ROUND(SUM(R16:S16),5)</f>
        <v>0</v>
      </c>
      <c r="U16" s="6">
        <v>0</v>
      </c>
      <c r="V16" s="6">
        <v>0</v>
      </c>
      <c r="W16" s="6">
        <v>200</v>
      </c>
      <c r="X16" s="6">
        <f>ROUND(SUM(U16:W16),5)</f>
        <v>200</v>
      </c>
      <c r="Y16" s="6">
        <v>0</v>
      </c>
      <c r="Z16" s="6">
        <v>0</v>
      </c>
      <c r="AA16" s="6">
        <f>ROUND(SUM(E16:F16)+H16+SUM(M16:N16)+SUM(P16:Q16)+T16+SUM(X16:Z16),5)</f>
        <v>1430</v>
      </c>
    </row>
    <row r="17" spans="1:27" ht="12.75" outlineLevel="2">
      <c r="A17" s="2"/>
      <c r="B17" s="2"/>
      <c r="C17" s="2"/>
      <c r="D17" s="2" t="s">
        <v>44</v>
      </c>
      <c r="E17" s="6">
        <v>1479.17</v>
      </c>
      <c r="F17" s="6">
        <v>0</v>
      </c>
      <c r="G17" s="6">
        <v>0</v>
      </c>
      <c r="H17" s="6">
        <f>G17</f>
        <v>0</v>
      </c>
      <c r="I17" s="6">
        <v>0</v>
      </c>
      <c r="J17" s="6">
        <v>0</v>
      </c>
      <c r="K17" s="6">
        <v>0</v>
      </c>
      <c r="L17" s="6">
        <v>0</v>
      </c>
      <c r="M17" s="6">
        <f>ROUND(SUM(I17:L17),5)</f>
        <v>0</v>
      </c>
      <c r="N17" s="6">
        <v>0</v>
      </c>
      <c r="O17" s="6">
        <v>0</v>
      </c>
      <c r="P17" s="6">
        <f>O17</f>
        <v>0</v>
      </c>
      <c r="Q17" s="6">
        <v>0</v>
      </c>
      <c r="R17" s="6">
        <v>0</v>
      </c>
      <c r="S17" s="6">
        <v>0</v>
      </c>
      <c r="T17" s="6">
        <f>ROUND(SUM(R17:S17),5)</f>
        <v>0</v>
      </c>
      <c r="U17" s="6">
        <v>0</v>
      </c>
      <c r="V17" s="6">
        <v>0</v>
      </c>
      <c r="W17" s="6">
        <v>0</v>
      </c>
      <c r="X17" s="6">
        <f>ROUND(SUM(U17:W17),5)</f>
        <v>0</v>
      </c>
      <c r="Y17" s="6">
        <v>0</v>
      </c>
      <c r="Z17" s="6">
        <v>0</v>
      </c>
      <c r="AA17" s="6">
        <f>ROUND(SUM(E17:F17)+H17+SUM(M17:N17)+SUM(P17:Q17)+T17+SUM(X17:Z17),5)</f>
        <v>1479.17</v>
      </c>
    </row>
    <row r="18" spans="1:27" ht="12.75" outlineLevel="2">
      <c r="A18" s="2"/>
      <c r="B18" s="2"/>
      <c r="C18" s="2"/>
      <c r="D18" s="2" t="s">
        <v>45</v>
      </c>
      <c r="E18" s="6">
        <v>29.63</v>
      </c>
      <c r="F18" s="6">
        <v>0</v>
      </c>
      <c r="G18" s="6">
        <v>0</v>
      </c>
      <c r="H18" s="6">
        <f>G18</f>
        <v>0</v>
      </c>
      <c r="I18" s="6">
        <v>0</v>
      </c>
      <c r="J18" s="6">
        <v>0</v>
      </c>
      <c r="K18" s="6">
        <v>0</v>
      </c>
      <c r="L18" s="6">
        <v>1287.62</v>
      </c>
      <c r="M18" s="6">
        <f>ROUND(SUM(I18:L18),5)</f>
        <v>1287.62</v>
      </c>
      <c r="N18" s="6">
        <v>0</v>
      </c>
      <c r="O18" s="6">
        <v>0</v>
      </c>
      <c r="P18" s="6">
        <f>O18</f>
        <v>0</v>
      </c>
      <c r="Q18" s="6">
        <v>0</v>
      </c>
      <c r="R18" s="6">
        <v>0</v>
      </c>
      <c r="S18" s="6">
        <v>0</v>
      </c>
      <c r="T18" s="6">
        <f>ROUND(SUM(R18:S18),5)</f>
        <v>0</v>
      </c>
      <c r="U18" s="6">
        <v>0</v>
      </c>
      <c r="V18" s="6">
        <v>0</v>
      </c>
      <c r="W18" s="6">
        <v>0</v>
      </c>
      <c r="X18" s="6">
        <f>ROUND(SUM(U18:W18),5)</f>
        <v>0</v>
      </c>
      <c r="Y18" s="6">
        <v>0</v>
      </c>
      <c r="Z18" s="6">
        <v>0</v>
      </c>
      <c r="AA18" s="6">
        <f>ROUND(SUM(E18:F18)+H18+SUM(M18:N18)+SUM(P18:Q18)+T18+SUM(X18:Z18),5)</f>
        <v>1317.25</v>
      </c>
    </row>
    <row r="19" spans="1:27" ht="12.75" outlineLevel="2">
      <c r="A19" s="2"/>
      <c r="B19" s="2"/>
      <c r="C19" s="2"/>
      <c r="D19" s="2" t="s">
        <v>46</v>
      </c>
      <c r="E19" s="6">
        <v>4249</v>
      </c>
      <c r="F19" s="6">
        <v>0</v>
      </c>
      <c r="G19" s="6">
        <v>0</v>
      </c>
      <c r="H19" s="6">
        <f>G19</f>
        <v>0</v>
      </c>
      <c r="I19" s="6">
        <v>0</v>
      </c>
      <c r="J19" s="6">
        <v>0</v>
      </c>
      <c r="K19" s="6">
        <v>0</v>
      </c>
      <c r="L19" s="6">
        <v>0</v>
      </c>
      <c r="M19" s="6">
        <f>ROUND(SUM(I19:L19),5)</f>
        <v>0</v>
      </c>
      <c r="N19" s="6">
        <v>0</v>
      </c>
      <c r="O19" s="6">
        <v>0</v>
      </c>
      <c r="P19" s="6">
        <f>O19</f>
        <v>0</v>
      </c>
      <c r="Q19" s="6">
        <v>0</v>
      </c>
      <c r="R19" s="6">
        <v>0</v>
      </c>
      <c r="S19" s="6">
        <v>0</v>
      </c>
      <c r="T19" s="6">
        <f>ROUND(SUM(R19:S19),5)</f>
        <v>0</v>
      </c>
      <c r="U19" s="6">
        <v>0</v>
      </c>
      <c r="V19" s="6">
        <v>0</v>
      </c>
      <c r="W19" s="6">
        <v>0</v>
      </c>
      <c r="X19" s="6">
        <f>ROUND(SUM(U19:W19),5)</f>
        <v>0</v>
      </c>
      <c r="Y19" s="6">
        <v>0</v>
      </c>
      <c r="Z19" s="6">
        <v>0</v>
      </c>
      <c r="AA19" s="6">
        <f>ROUND(SUM(E19:F19)+H19+SUM(M19:N19)+SUM(P19:Q19)+T19+SUM(X19:Z19),5)</f>
        <v>4249</v>
      </c>
    </row>
    <row r="20" spans="1:27" ht="12.75" outlineLevel="2">
      <c r="A20" s="2"/>
      <c r="B20" s="2"/>
      <c r="C20" s="2"/>
      <c r="D20" s="2" t="s">
        <v>47</v>
      </c>
      <c r="E20" s="6">
        <v>47.24</v>
      </c>
      <c r="F20" s="6">
        <v>0</v>
      </c>
      <c r="G20" s="6">
        <v>0</v>
      </c>
      <c r="H20" s="6">
        <f>G20</f>
        <v>0</v>
      </c>
      <c r="I20" s="6">
        <v>21.39</v>
      </c>
      <c r="J20" s="6">
        <v>88.02</v>
      </c>
      <c r="K20" s="6">
        <v>0</v>
      </c>
      <c r="L20" s="6">
        <v>0</v>
      </c>
      <c r="M20" s="6">
        <f>ROUND(SUM(I20:L20),5)</f>
        <v>109.41</v>
      </c>
      <c r="N20" s="6">
        <v>0</v>
      </c>
      <c r="O20" s="6">
        <v>0</v>
      </c>
      <c r="P20" s="6">
        <f>O20</f>
        <v>0</v>
      </c>
      <c r="Q20" s="6">
        <v>0</v>
      </c>
      <c r="R20" s="6">
        <v>0</v>
      </c>
      <c r="S20" s="6">
        <v>0</v>
      </c>
      <c r="T20" s="6">
        <f>ROUND(SUM(R20:S20),5)</f>
        <v>0</v>
      </c>
      <c r="U20" s="6">
        <v>0</v>
      </c>
      <c r="V20" s="6">
        <v>0</v>
      </c>
      <c r="W20" s="6">
        <v>0</v>
      </c>
      <c r="X20" s="6">
        <f>ROUND(SUM(U20:W20),5)</f>
        <v>0</v>
      </c>
      <c r="Y20" s="6">
        <v>0</v>
      </c>
      <c r="Z20" s="6">
        <v>0</v>
      </c>
      <c r="AA20" s="6">
        <f>ROUND(SUM(E20:F20)+H20+SUM(M20:N20)+SUM(P20:Q20)+T20+SUM(X20:Z20),5)</f>
        <v>156.65</v>
      </c>
    </row>
    <row r="21" spans="1:27" ht="12.75" outlineLevel="2">
      <c r="A21" s="2"/>
      <c r="B21" s="2"/>
      <c r="C21" s="2"/>
      <c r="D21" s="2" t="s">
        <v>48</v>
      </c>
      <c r="E21" s="6">
        <v>523</v>
      </c>
      <c r="F21" s="6">
        <v>0</v>
      </c>
      <c r="G21" s="6">
        <v>0</v>
      </c>
      <c r="H21" s="6">
        <f>G21</f>
        <v>0</v>
      </c>
      <c r="I21" s="6">
        <v>0</v>
      </c>
      <c r="J21" s="6">
        <v>0</v>
      </c>
      <c r="K21" s="6">
        <v>0</v>
      </c>
      <c r="L21" s="6">
        <v>0</v>
      </c>
      <c r="M21" s="6">
        <f>ROUND(SUM(I21:L21),5)</f>
        <v>0</v>
      </c>
      <c r="N21" s="6">
        <v>0</v>
      </c>
      <c r="O21" s="6">
        <v>0</v>
      </c>
      <c r="P21" s="6">
        <f>O21</f>
        <v>0</v>
      </c>
      <c r="Q21" s="6">
        <v>0</v>
      </c>
      <c r="R21" s="6">
        <v>0</v>
      </c>
      <c r="S21" s="6">
        <v>0</v>
      </c>
      <c r="T21" s="6">
        <f>ROUND(SUM(R21:S21),5)</f>
        <v>0</v>
      </c>
      <c r="U21" s="6">
        <v>0</v>
      </c>
      <c r="V21" s="6">
        <v>0</v>
      </c>
      <c r="W21" s="6">
        <v>0</v>
      </c>
      <c r="X21" s="6">
        <f>ROUND(SUM(U21:W21),5)</f>
        <v>0</v>
      </c>
      <c r="Y21" s="6">
        <v>0</v>
      </c>
      <c r="Z21" s="6">
        <v>0</v>
      </c>
      <c r="AA21" s="6">
        <f>ROUND(SUM(E21:F21)+H21+SUM(M21:N21)+SUM(P21:Q21)+T21+SUM(X21:Z21),5)</f>
        <v>523</v>
      </c>
    </row>
    <row r="22" spans="1:27" ht="12.75" outlineLevel="2">
      <c r="A22" s="2"/>
      <c r="B22" s="2"/>
      <c r="C22" s="2"/>
      <c r="D22" s="2" t="s">
        <v>49</v>
      </c>
      <c r="E22" s="6">
        <v>706.34</v>
      </c>
      <c r="F22" s="6">
        <v>0</v>
      </c>
      <c r="G22" s="6">
        <v>0</v>
      </c>
      <c r="H22" s="6">
        <f>G22</f>
        <v>0</v>
      </c>
      <c r="I22" s="6">
        <v>0</v>
      </c>
      <c r="J22" s="6">
        <v>0</v>
      </c>
      <c r="K22" s="6">
        <v>0</v>
      </c>
      <c r="L22" s="6">
        <v>1296</v>
      </c>
      <c r="M22" s="6">
        <f>ROUND(SUM(I22:L22),5)</f>
        <v>1296</v>
      </c>
      <c r="N22" s="6">
        <v>0</v>
      </c>
      <c r="O22" s="6">
        <v>0</v>
      </c>
      <c r="P22" s="6">
        <f>O22</f>
        <v>0</v>
      </c>
      <c r="Q22" s="6">
        <v>0</v>
      </c>
      <c r="R22" s="6">
        <v>0</v>
      </c>
      <c r="S22" s="6">
        <v>0</v>
      </c>
      <c r="T22" s="6">
        <f>ROUND(SUM(R22:S22),5)</f>
        <v>0</v>
      </c>
      <c r="U22" s="6">
        <v>0</v>
      </c>
      <c r="V22" s="6">
        <v>0</v>
      </c>
      <c r="W22" s="6">
        <v>0</v>
      </c>
      <c r="X22" s="6">
        <f>ROUND(SUM(U22:W22),5)</f>
        <v>0</v>
      </c>
      <c r="Y22" s="6">
        <v>0</v>
      </c>
      <c r="Z22" s="6">
        <v>0</v>
      </c>
      <c r="AA22" s="6">
        <f>ROUND(SUM(E22:F22)+H22+SUM(M22:N22)+SUM(P22:Q22)+T22+SUM(X22:Z22),5)</f>
        <v>2002.34</v>
      </c>
    </row>
    <row r="23" spans="1:27" ht="12.75" outlineLevel="2">
      <c r="A23" s="2"/>
      <c r="B23" s="2"/>
      <c r="C23" s="2"/>
      <c r="D23" s="2" t="s">
        <v>50</v>
      </c>
      <c r="E23" s="6">
        <v>25.09</v>
      </c>
      <c r="F23" s="6">
        <v>0</v>
      </c>
      <c r="G23" s="6">
        <v>0</v>
      </c>
      <c r="H23" s="6">
        <f>G23</f>
        <v>0</v>
      </c>
      <c r="I23" s="6">
        <v>-0.52</v>
      </c>
      <c r="J23" s="6">
        <v>0</v>
      </c>
      <c r="K23" s="6">
        <v>0</v>
      </c>
      <c r="L23" s="6">
        <v>0</v>
      </c>
      <c r="M23" s="6">
        <f>ROUND(SUM(I23:L23),5)</f>
        <v>-0.52</v>
      </c>
      <c r="N23" s="6">
        <v>0</v>
      </c>
      <c r="O23" s="6">
        <v>0</v>
      </c>
      <c r="P23" s="6">
        <f>O23</f>
        <v>0</v>
      </c>
      <c r="Q23" s="6">
        <v>0</v>
      </c>
      <c r="R23" s="6">
        <v>0</v>
      </c>
      <c r="S23" s="6">
        <v>0</v>
      </c>
      <c r="T23" s="6">
        <f>ROUND(SUM(R23:S23),5)</f>
        <v>0</v>
      </c>
      <c r="U23" s="6">
        <v>0</v>
      </c>
      <c r="V23" s="6">
        <v>0</v>
      </c>
      <c r="W23" s="6">
        <v>0</v>
      </c>
      <c r="X23" s="6">
        <f>ROUND(SUM(U23:W23),5)</f>
        <v>0</v>
      </c>
      <c r="Y23" s="6">
        <v>0</v>
      </c>
      <c r="Z23" s="6">
        <v>0</v>
      </c>
      <c r="AA23" s="6">
        <f>ROUND(SUM(E23:F23)+H23+SUM(M23:N23)+SUM(P23:Q23)+T23+SUM(X23:Z23),5)</f>
        <v>24.57</v>
      </c>
    </row>
    <row r="24" spans="1:27" ht="12.75" outlineLevel="2">
      <c r="A24" s="2"/>
      <c r="B24" s="2"/>
      <c r="C24" s="2"/>
      <c r="D24" s="2" t="s">
        <v>51</v>
      </c>
      <c r="E24" s="6">
        <v>14.23</v>
      </c>
      <c r="F24" s="6">
        <v>84.3</v>
      </c>
      <c r="G24" s="6">
        <v>0</v>
      </c>
      <c r="H24" s="6">
        <f>G24</f>
        <v>0</v>
      </c>
      <c r="I24" s="6">
        <v>25.85</v>
      </c>
      <c r="J24" s="6">
        <v>93.93</v>
      </c>
      <c r="K24" s="6">
        <v>0</v>
      </c>
      <c r="L24" s="6">
        <v>0</v>
      </c>
      <c r="M24" s="6">
        <f>ROUND(SUM(I24:L24),5)</f>
        <v>119.78</v>
      </c>
      <c r="N24" s="6">
        <v>0</v>
      </c>
      <c r="O24" s="6">
        <v>0</v>
      </c>
      <c r="P24" s="6">
        <f>O24</f>
        <v>0</v>
      </c>
      <c r="Q24" s="6">
        <v>0</v>
      </c>
      <c r="R24" s="6">
        <v>0</v>
      </c>
      <c r="S24" s="6">
        <v>0</v>
      </c>
      <c r="T24" s="6">
        <f>ROUND(SUM(R24:S24),5)</f>
        <v>0</v>
      </c>
      <c r="U24" s="6">
        <v>0</v>
      </c>
      <c r="V24" s="6">
        <v>0</v>
      </c>
      <c r="W24" s="6">
        <v>161.3</v>
      </c>
      <c r="X24" s="6">
        <f>ROUND(SUM(U24:W24),5)</f>
        <v>161.3</v>
      </c>
      <c r="Y24" s="6">
        <v>0</v>
      </c>
      <c r="Z24" s="6">
        <v>0</v>
      </c>
      <c r="AA24" s="6">
        <f>ROUND(SUM(E24:F24)+H24+SUM(M24:N24)+SUM(P24:Q24)+T24+SUM(X24:Z24),5)</f>
        <v>379.61</v>
      </c>
    </row>
    <row r="25" spans="1:27" ht="12.75" outlineLevel="2">
      <c r="A25" s="2"/>
      <c r="B25" s="2"/>
      <c r="C25" s="2"/>
      <c r="D25" s="2" t="s">
        <v>52</v>
      </c>
      <c r="E25" s="6">
        <v>0</v>
      </c>
      <c r="F25" s="6">
        <v>3163.82</v>
      </c>
      <c r="G25" s="6">
        <v>0</v>
      </c>
      <c r="H25" s="6">
        <f>G25</f>
        <v>0</v>
      </c>
      <c r="I25" s="6">
        <v>0</v>
      </c>
      <c r="J25" s="6">
        <v>0</v>
      </c>
      <c r="K25" s="6">
        <v>0</v>
      </c>
      <c r="L25" s="6">
        <v>0</v>
      </c>
      <c r="M25" s="6">
        <f>ROUND(SUM(I25:L25),5)</f>
        <v>0</v>
      </c>
      <c r="N25" s="6">
        <v>0</v>
      </c>
      <c r="O25" s="6">
        <v>0</v>
      </c>
      <c r="P25" s="6">
        <f>O25</f>
        <v>0</v>
      </c>
      <c r="Q25" s="6">
        <v>0</v>
      </c>
      <c r="R25" s="6">
        <v>0</v>
      </c>
      <c r="S25" s="6">
        <v>0</v>
      </c>
      <c r="T25" s="6">
        <f>ROUND(SUM(R25:S25),5)</f>
        <v>0</v>
      </c>
      <c r="U25" s="6">
        <v>0</v>
      </c>
      <c r="V25" s="6">
        <v>0</v>
      </c>
      <c r="W25" s="6">
        <v>0</v>
      </c>
      <c r="X25" s="6">
        <f>ROUND(SUM(U25:W25),5)</f>
        <v>0</v>
      </c>
      <c r="Y25" s="6">
        <v>0</v>
      </c>
      <c r="Z25" s="6">
        <v>0</v>
      </c>
      <c r="AA25" s="6">
        <f>ROUND(SUM(E25:F25)+H25+SUM(M25:N25)+SUM(P25:Q25)+T25+SUM(X25:Z25),5)</f>
        <v>3163.82</v>
      </c>
    </row>
    <row r="26" spans="1:27" ht="12.75" outlineLevel="2">
      <c r="A26" s="2"/>
      <c r="B26" s="2"/>
      <c r="C26" s="2"/>
      <c r="D26" s="2" t="s">
        <v>53</v>
      </c>
      <c r="E26" s="6">
        <v>540</v>
      </c>
      <c r="F26" s="6">
        <v>0</v>
      </c>
      <c r="G26" s="6">
        <v>0</v>
      </c>
      <c r="H26" s="6">
        <f>G26</f>
        <v>0</v>
      </c>
      <c r="I26" s="6">
        <v>0</v>
      </c>
      <c r="J26" s="6">
        <v>0</v>
      </c>
      <c r="K26" s="6">
        <v>0</v>
      </c>
      <c r="L26" s="6">
        <v>0</v>
      </c>
      <c r="M26" s="6">
        <f>ROUND(SUM(I26:L26),5)</f>
        <v>0</v>
      </c>
      <c r="N26" s="6">
        <v>0</v>
      </c>
      <c r="O26" s="6">
        <v>0</v>
      </c>
      <c r="P26" s="6">
        <f>O26</f>
        <v>0</v>
      </c>
      <c r="Q26" s="6">
        <v>0</v>
      </c>
      <c r="R26" s="6">
        <v>0</v>
      </c>
      <c r="S26" s="6">
        <v>0</v>
      </c>
      <c r="T26" s="6">
        <f>ROUND(SUM(R26:S26),5)</f>
        <v>0</v>
      </c>
      <c r="U26" s="6">
        <v>0</v>
      </c>
      <c r="V26" s="6">
        <v>0</v>
      </c>
      <c r="W26" s="6">
        <v>0</v>
      </c>
      <c r="X26" s="6">
        <f>ROUND(SUM(U26:W26),5)</f>
        <v>0</v>
      </c>
      <c r="Y26" s="6">
        <v>0</v>
      </c>
      <c r="Z26" s="6">
        <v>0</v>
      </c>
      <c r="AA26" s="6">
        <f>ROUND(SUM(E26:F26)+H26+SUM(M26:N26)+SUM(P26:Q26)+T26+SUM(X26:Z26),5)</f>
        <v>540</v>
      </c>
    </row>
    <row r="27" spans="1:27" ht="12.75" outlineLevel="2">
      <c r="A27" s="2"/>
      <c r="B27" s="2"/>
      <c r="C27" s="2"/>
      <c r="D27" s="2" t="s">
        <v>54</v>
      </c>
      <c r="E27" s="6">
        <v>374.15</v>
      </c>
      <c r="F27" s="6">
        <v>0</v>
      </c>
      <c r="G27" s="6">
        <v>0</v>
      </c>
      <c r="H27" s="6">
        <f>G27</f>
        <v>0</v>
      </c>
      <c r="I27" s="6">
        <v>0</v>
      </c>
      <c r="J27" s="6">
        <v>0</v>
      </c>
      <c r="K27" s="6">
        <v>0</v>
      </c>
      <c r="L27" s="6">
        <v>0</v>
      </c>
      <c r="M27" s="6">
        <f>ROUND(SUM(I27:L27),5)</f>
        <v>0</v>
      </c>
      <c r="N27" s="6">
        <v>0</v>
      </c>
      <c r="O27" s="6">
        <v>0</v>
      </c>
      <c r="P27" s="6">
        <f>O27</f>
        <v>0</v>
      </c>
      <c r="Q27" s="6">
        <v>0</v>
      </c>
      <c r="R27" s="6">
        <v>0</v>
      </c>
      <c r="S27" s="6">
        <v>0</v>
      </c>
      <c r="T27" s="6">
        <f>ROUND(SUM(R27:S27),5)</f>
        <v>0</v>
      </c>
      <c r="U27" s="6">
        <v>0</v>
      </c>
      <c r="V27" s="6">
        <v>0</v>
      </c>
      <c r="W27" s="6">
        <v>0</v>
      </c>
      <c r="X27" s="6">
        <f>ROUND(SUM(U27:W27),5)</f>
        <v>0</v>
      </c>
      <c r="Y27" s="6">
        <v>0</v>
      </c>
      <c r="Z27" s="6">
        <v>0</v>
      </c>
      <c r="AA27" s="6">
        <f>ROUND(SUM(E27:F27)+H27+SUM(M27:N27)+SUM(P27:Q27)+T27+SUM(X27:Z27),5)</f>
        <v>374.15</v>
      </c>
    </row>
    <row r="28" spans="1:27" ht="12.75" outlineLevel="2">
      <c r="A28" s="2"/>
      <c r="B28" s="2"/>
      <c r="C28" s="2"/>
      <c r="D28" s="2" t="s">
        <v>55</v>
      </c>
      <c r="E28" s="6">
        <v>0</v>
      </c>
      <c r="F28" s="6">
        <v>159.19</v>
      </c>
      <c r="G28" s="6">
        <v>0</v>
      </c>
      <c r="H28" s="6">
        <f>G28</f>
        <v>0</v>
      </c>
      <c r="I28" s="6">
        <v>487.76</v>
      </c>
      <c r="J28" s="6">
        <v>171.59</v>
      </c>
      <c r="K28" s="6">
        <v>111.08</v>
      </c>
      <c r="L28" s="6">
        <v>0</v>
      </c>
      <c r="M28" s="6">
        <f>ROUND(SUM(I28:L28),5)</f>
        <v>770.43</v>
      </c>
      <c r="N28" s="6">
        <v>0</v>
      </c>
      <c r="O28" s="6">
        <v>0</v>
      </c>
      <c r="P28" s="6">
        <f>O28</f>
        <v>0</v>
      </c>
      <c r="Q28" s="6">
        <v>0</v>
      </c>
      <c r="R28" s="6">
        <v>54.42</v>
      </c>
      <c r="S28" s="6">
        <v>38.2</v>
      </c>
      <c r="T28" s="6">
        <f>ROUND(SUM(R28:S28),5)</f>
        <v>92.62</v>
      </c>
      <c r="U28" s="6">
        <v>0</v>
      </c>
      <c r="V28" s="6">
        <v>0</v>
      </c>
      <c r="W28" s="6">
        <v>148.06</v>
      </c>
      <c r="X28" s="6">
        <f>ROUND(SUM(U28:W28),5)</f>
        <v>148.06</v>
      </c>
      <c r="Y28" s="6">
        <v>0</v>
      </c>
      <c r="Z28" s="6">
        <v>0</v>
      </c>
      <c r="AA28" s="6">
        <f>ROUND(SUM(E28:F28)+H28+SUM(M28:N28)+SUM(P28:Q28)+T28+SUM(X28:Z28),5)</f>
        <v>1170.3</v>
      </c>
    </row>
    <row r="29" spans="1:27" ht="12.75" outlineLevel="2">
      <c r="A29" s="2"/>
      <c r="B29" s="2"/>
      <c r="C29" s="2"/>
      <c r="D29" s="2" t="s">
        <v>56</v>
      </c>
      <c r="E29" s="6">
        <v>375.05</v>
      </c>
      <c r="F29" s="6">
        <v>0</v>
      </c>
      <c r="G29" s="6">
        <v>0</v>
      </c>
      <c r="H29" s="6">
        <f>G29</f>
        <v>0</v>
      </c>
      <c r="I29" s="6">
        <v>-0.96</v>
      </c>
      <c r="J29" s="6">
        <v>0</v>
      </c>
      <c r="K29" s="6">
        <v>0</v>
      </c>
      <c r="L29" s="6">
        <v>0</v>
      </c>
      <c r="M29" s="6">
        <f>ROUND(SUM(I29:L29),5)</f>
        <v>-0.96</v>
      </c>
      <c r="N29" s="6">
        <v>0</v>
      </c>
      <c r="O29" s="6">
        <v>0</v>
      </c>
      <c r="P29" s="6">
        <f>O29</f>
        <v>0</v>
      </c>
      <c r="Q29" s="6">
        <v>0</v>
      </c>
      <c r="R29" s="6">
        <v>0</v>
      </c>
      <c r="S29" s="6">
        <v>0</v>
      </c>
      <c r="T29" s="6">
        <f>ROUND(SUM(R29:S29),5)</f>
        <v>0</v>
      </c>
      <c r="U29" s="6">
        <v>0</v>
      </c>
      <c r="V29" s="6">
        <v>0</v>
      </c>
      <c r="W29" s="6">
        <v>0</v>
      </c>
      <c r="X29" s="6">
        <f>ROUND(SUM(U29:W29),5)</f>
        <v>0</v>
      </c>
      <c r="Y29" s="6">
        <v>0</v>
      </c>
      <c r="Z29" s="6">
        <v>0</v>
      </c>
      <c r="AA29" s="6">
        <f>ROUND(SUM(E29:F29)+H29+SUM(M29:N29)+SUM(P29:Q29)+T29+SUM(X29:Z29),5)</f>
        <v>374.09</v>
      </c>
    </row>
    <row r="30" spans="1:27" ht="12.75" outlineLevel="2">
      <c r="A30" s="2"/>
      <c r="B30" s="2"/>
      <c r="C30" s="2"/>
      <c r="D30" s="2" t="s">
        <v>57</v>
      </c>
      <c r="E30" s="6">
        <v>0</v>
      </c>
      <c r="F30" s="6">
        <v>0</v>
      </c>
      <c r="G30" s="6">
        <v>0</v>
      </c>
      <c r="H30" s="6">
        <f>G30</f>
        <v>0</v>
      </c>
      <c r="I30" s="6">
        <v>0</v>
      </c>
      <c r="J30" s="6">
        <v>0</v>
      </c>
      <c r="K30" s="6">
        <v>0</v>
      </c>
      <c r="L30" s="6">
        <v>0</v>
      </c>
      <c r="M30" s="6">
        <f>ROUND(SUM(I30:L30),5)</f>
        <v>0</v>
      </c>
      <c r="N30" s="6">
        <v>0</v>
      </c>
      <c r="O30" s="6">
        <v>0</v>
      </c>
      <c r="P30" s="6">
        <f>O30</f>
        <v>0</v>
      </c>
      <c r="Q30" s="6">
        <v>0</v>
      </c>
      <c r="R30" s="6">
        <v>0</v>
      </c>
      <c r="S30" s="6">
        <v>0</v>
      </c>
      <c r="T30" s="6">
        <f>ROUND(SUM(R30:S30),5)</f>
        <v>0</v>
      </c>
      <c r="U30" s="6">
        <v>0</v>
      </c>
      <c r="V30" s="6">
        <v>0</v>
      </c>
      <c r="W30" s="6">
        <v>0</v>
      </c>
      <c r="X30" s="6">
        <f>ROUND(SUM(U30:W30),5)</f>
        <v>0</v>
      </c>
      <c r="Y30" s="6">
        <v>0</v>
      </c>
      <c r="Z30" s="6">
        <v>0</v>
      </c>
      <c r="AA30" s="6">
        <f>ROUND(SUM(E30:F30)+H30+SUM(M30:N30)+SUM(P30:Q30)+T30+SUM(X30:Z30),5)</f>
        <v>0</v>
      </c>
    </row>
    <row r="31" spans="1:27" ht="12.75" outlineLevel="2">
      <c r="A31" s="2"/>
      <c r="B31" s="2"/>
      <c r="C31" s="2"/>
      <c r="D31" s="2" t="s">
        <v>58</v>
      </c>
      <c r="E31" s="6">
        <v>25</v>
      </c>
      <c r="F31" s="6">
        <v>0</v>
      </c>
      <c r="G31" s="6">
        <v>0</v>
      </c>
      <c r="H31" s="6">
        <f>G31</f>
        <v>0</v>
      </c>
      <c r="I31" s="6">
        <v>0</v>
      </c>
      <c r="J31" s="6">
        <v>0</v>
      </c>
      <c r="K31" s="6">
        <v>0</v>
      </c>
      <c r="L31" s="6">
        <v>0</v>
      </c>
      <c r="M31" s="6">
        <f>ROUND(SUM(I31:L31),5)</f>
        <v>0</v>
      </c>
      <c r="N31" s="6">
        <v>0</v>
      </c>
      <c r="O31" s="6">
        <v>0</v>
      </c>
      <c r="P31" s="6">
        <f>O31</f>
        <v>0</v>
      </c>
      <c r="Q31" s="6">
        <v>0</v>
      </c>
      <c r="R31" s="6">
        <v>0</v>
      </c>
      <c r="S31" s="6">
        <v>0</v>
      </c>
      <c r="T31" s="6">
        <f>ROUND(SUM(R31:S31),5)</f>
        <v>0</v>
      </c>
      <c r="U31" s="6">
        <v>0</v>
      </c>
      <c r="V31" s="6">
        <v>0</v>
      </c>
      <c r="W31" s="6">
        <v>0</v>
      </c>
      <c r="X31" s="6">
        <f>ROUND(SUM(U31:W31),5)</f>
        <v>0</v>
      </c>
      <c r="Y31" s="6">
        <v>0</v>
      </c>
      <c r="Z31" s="6">
        <v>0</v>
      </c>
      <c r="AA31" s="6">
        <f>ROUND(SUM(E31:F31)+H31+SUM(M31:N31)+SUM(P31:Q31)+T31+SUM(X31:Z31),5)</f>
        <v>25</v>
      </c>
    </row>
    <row r="32" spans="1:27" ht="12.75" outlineLevel="2">
      <c r="A32" s="2"/>
      <c r="B32" s="2"/>
      <c r="C32" s="2"/>
      <c r="D32" s="2" t="s">
        <v>59</v>
      </c>
      <c r="E32" s="6">
        <v>0</v>
      </c>
      <c r="F32" s="6">
        <v>0</v>
      </c>
      <c r="G32" s="6">
        <v>0</v>
      </c>
      <c r="H32" s="6">
        <f>G32</f>
        <v>0</v>
      </c>
      <c r="I32" s="6">
        <v>0</v>
      </c>
      <c r="J32" s="6">
        <v>0</v>
      </c>
      <c r="K32" s="6">
        <v>125</v>
      </c>
      <c r="L32" s="6">
        <v>0</v>
      </c>
      <c r="M32" s="6">
        <f>ROUND(SUM(I32:L32),5)</f>
        <v>125</v>
      </c>
      <c r="N32" s="6">
        <v>0</v>
      </c>
      <c r="O32" s="6">
        <v>0</v>
      </c>
      <c r="P32" s="6">
        <f>O32</f>
        <v>0</v>
      </c>
      <c r="Q32" s="6">
        <v>0</v>
      </c>
      <c r="R32" s="6">
        <v>0</v>
      </c>
      <c r="S32" s="6">
        <v>0</v>
      </c>
      <c r="T32" s="6">
        <f>ROUND(SUM(R32:S32),5)</f>
        <v>0</v>
      </c>
      <c r="U32" s="6">
        <v>0</v>
      </c>
      <c r="V32" s="6">
        <v>0</v>
      </c>
      <c r="W32" s="6">
        <v>0</v>
      </c>
      <c r="X32" s="6">
        <f>ROUND(SUM(U32:W32),5)</f>
        <v>0</v>
      </c>
      <c r="Y32" s="6">
        <v>0</v>
      </c>
      <c r="Z32" s="6">
        <v>0</v>
      </c>
      <c r="AA32" s="6">
        <f>ROUND(SUM(E32:F32)+H32+SUM(M32:N32)+SUM(P32:Q32)+T32+SUM(X32:Z32),5)</f>
        <v>125</v>
      </c>
    </row>
    <row r="33" spans="1:27" ht="12.75" outlineLevel="2">
      <c r="A33" s="2"/>
      <c r="B33" s="2"/>
      <c r="C33" s="2"/>
      <c r="D33" s="2" t="s">
        <v>60</v>
      </c>
      <c r="E33" s="6">
        <v>53.27</v>
      </c>
      <c r="F33" s="6">
        <v>184.52</v>
      </c>
      <c r="G33" s="6">
        <v>0</v>
      </c>
      <c r="H33" s="6">
        <f>G33</f>
        <v>0</v>
      </c>
      <c r="I33" s="6">
        <v>10.96</v>
      </c>
      <c r="J33" s="6">
        <v>0</v>
      </c>
      <c r="K33" s="6">
        <v>0</v>
      </c>
      <c r="L33" s="6">
        <v>0</v>
      </c>
      <c r="M33" s="6">
        <f>ROUND(SUM(I33:L33),5)</f>
        <v>10.96</v>
      </c>
      <c r="N33" s="6">
        <v>0</v>
      </c>
      <c r="O33" s="6">
        <v>0</v>
      </c>
      <c r="P33" s="6">
        <f>O33</f>
        <v>0</v>
      </c>
      <c r="Q33" s="6">
        <v>0</v>
      </c>
      <c r="R33" s="6">
        <v>0</v>
      </c>
      <c r="S33" s="6">
        <v>0</v>
      </c>
      <c r="T33" s="6">
        <f>ROUND(SUM(R33:S33),5)</f>
        <v>0</v>
      </c>
      <c r="U33" s="6">
        <v>0</v>
      </c>
      <c r="V33" s="6">
        <v>0</v>
      </c>
      <c r="W33" s="6">
        <v>0</v>
      </c>
      <c r="X33" s="6">
        <f>ROUND(SUM(U33:W33),5)</f>
        <v>0</v>
      </c>
      <c r="Y33" s="6">
        <v>0</v>
      </c>
      <c r="Z33" s="6">
        <v>0</v>
      </c>
      <c r="AA33" s="6">
        <f>ROUND(SUM(E33:F33)+H33+SUM(M33:N33)+SUM(P33:Q33)+T33+SUM(X33:Z33),5)</f>
        <v>248.75</v>
      </c>
    </row>
    <row r="34" spans="1:27" ht="12.75" outlineLevel="2">
      <c r="A34" s="2"/>
      <c r="B34" s="2"/>
      <c r="C34" s="2"/>
      <c r="D34" s="2" t="s">
        <v>61</v>
      </c>
      <c r="E34" s="6">
        <v>0</v>
      </c>
      <c r="F34" s="6">
        <v>0</v>
      </c>
      <c r="G34" s="6">
        <v>0</v>
      </c>
      <c r="H34" s="6">
        <f>G34</f>
        <v>0</v>
      </c>
      <c r="I34" s="6">
        <v>0</v>
      </c>
      <c r="J34" s="6">
        <v>0</v>
      </c>
      <c r="K34" s="6">
        <v>0</v>
      </c>
      <c r="L34" s="6">
        <v>0</v>
      </c>
      <c r="M34" s="6">
        <f>ROUND(SUM(I34:L34),5)</f>
        <v>0</v>
      </c>
      <c r="N34" s="6">
        <v>600</v>
      </c>
      <c r="O34" s="6">
        <v>0</v>
      </c>
      <c r="P34" s="6">
        <f>O34</f>
        <v>0</v>
      </c>
      <c r="Q34" s="6">
        <v>0</v>
      </c>
      <c r="R34" s="6">
        <v>0</v>
      </c>
      <c r="S34" s="6">
        <v>0</v>
      </c>
      <c r="T34" s="6">
        <f>ROUND(SUM(R34:S34),5)</f>
        <v>0</v>
      </c>
      <c r="U34" s="6">
        <v>0</v>
      </c>
      <c r="V34" s="6">
        <v>0</v>
      </c>
      <c r="W34" s="6">
        <v>0</v>
      </c>
      <c r="X34" s="6">
        <f>ROUND(SUM(U34:W34),5)</f>
        <v>0</v>
      </c>
      <c r="Y34" s="6">
        <v>0</v>
      </c>
      <c r="Z34" s="6">
        <v>0</v>
      </c>
      <c r="AA34" s="6">
        <f>ROUND(SUM(E34:F34)+H34+SUM(M34:N34)+SUM(P34:Q34)+T34+SUM(X34:Z34),5)</f>
        <v>600</v>
      </c>
    </row>
    <row r="35" spans="1:27" ht="13.5" outlineLevel="2" thickBot="1">
      <c r="A35" s="2"/>
      <c r="B35" s="2"/>
      <c r="C35" s="2"/>
      <c r="D35" s="2" t="s">
        <v>62</v>
      </c>
      <c r="E35" s="7">
        <v>40</v>
      </c>
      <c r="F35" s="7">
        <v>0</v>
      </c>
      <c r="G35" s="7">
        <v>0</v>
      </c>
      <c r="H35" s="7">
        <f>G35</f>
        <v>0</v>
      </c>
      <c r="I35" s="7">
        <v>0</v>
      </c>
      <c r="J35" s="7">
        <v>0</v>
      </c>
      <c r="K35" s="7">
        <v>0</v>
      </c>
      <c r="L35" s="7">
        <v>0</v>
      </c>
      <c r="M35" s="7">
        <f>ROUND(SUM(I35:L35),5)</f>
        <v>0</v>
      </c>
      <c r="N35" s="7">
        <v>0</v>
      </c>
      <c r="O35" s="7">
        <v>0</v>
      </c>
      <c r="P35" s="7">
        <f>O35</f>
        <v>0</v>
      </c>
      <c r="Q35" s="7">
        <v>0</v>
      </c>
      <c r="R35" s="7">
        <v>0</v>
      </c>
      <c r="S35" s="7">
        <v>0</v>
      </c>
      <c r="T35" s="7">
        <f>ROUND(SUM(R35:S35),5)</f>
        <v>0</v>
      </c>
      <c r="U35" s="7">
        <v>0</v>
      </c>
      <c r="V35" s="7">
        <v>0</v>
      </c>
      <c r="W35" s="7">
        <v>30.1</v>
      </c>
      <c r="X35" s="7">
        <f>ROUND(SUM(U35:W35),5)</f>
        <v>30.1</v>
      </c>
      <c r="Y35" s="7">
        <v>0</v>
      </c>
      <c r="Z35" s="7">
        <v>0</v>
      </c>
      <c r="AA35" s="7">
        <f>ROUND(SUM(E35:F35)+H35+SUM(M35:N35)+SUM(P35:Q35)+T35+SUM(X35:Z35),5)</f>
        <v>70.1</v>
      </c>
    </row>
    <row r="36" spans="1:27" ht="13.5" outlineLevel="1" thickBot="1">
      <c r="A36" s="2"/>
      <c r="B36" s="2"/>
      <c r="C36" s="2" t="s">
        <v>63</v>
      </c>
      <c r="D36" s="2"/>
      <c r="E36" s="8">
        <f>ROUND(SUM(E15:E35),5)</f>
        <v>8481.17</v>
      </c>
      <c r="F36" s="8">
        <f>ROUND(SUM(F15:F35),5)</f>
        <v>3771.83</v>
      </c>
      <c r="G36" s="8">
        <f>ROUND(SUM(G15:G35),5)</f>
        <v>0</v>
      </c>
      <c r="H36" s="8">
        <f>G36</f>
        <v>0</v>
      </c>
      <c r="I36" s="8">
        <f>ROUND(SUM(I15:I35),5)</f>
        <v>994.48</v>
      </c>
      <c r="J36" s="8">
        <f>ROUND(SUM(J15:J35),5)</f>
        <v>953.54</v>
      </c>
      <c r="K36" s="8">
        <f>ROUND(SUM(K15:K35),5)</f>
        <v>236.08</v>
      </c>
      <c r="L36" s="8">
        <f>ROUND(SUM(L15:L35),5)</f>
        <v>2583.62</v>
      </c>
      <c r="M36" s="8">
        <f>ROUND(SUM(I36:L36),5)</f>
        <v>4767.72</v>
      </c>
      <c r="N36" s="8">
        <f>ROUND(SUM(N15:N35),5)</f>
        <v>600</v>
      </c>
      <c r="O36" s="8">
        <f>ROUND(SUM(O15:O35),5)</f>
        <v>0</v>
      </c>
      <c r="P36" s="8">
        <f>O36</f>
        <v>0</v>
      </c>
      <c r="Q36" s="8">
        <f>ROUND(SUM(Q15:Q35),5)</f>
        <v>0</v>
      </c>
      <c r="R36" s="8">
        <f>ROUND(SUM(R15:R35),5)</f>
        <v>54.42</v>
      </c>
      <c r="S36" s="8">
        <f>ROUND(SUM(S15:S35),5)</f>
        <v>38.2</v>
      </c>
      <c r="T36" s="8">
        <f>ROUND(SUM(R36:S36),5)</f>
        <v>92.62</v>
      </c>
      <c r="U36" s="8">
        <f>ROUND(SUM(U15:U35),5)</f>
        <v>0</v>
      </c>
      <c r="V36" s="8">
        <f>ROUND(SUM(V15:V35),5)</f>
        <v>0</v>
      </c>
      <c r="W36" s="8">
        <f>ROUND(SUM(W15:W35),5)</f>
        <v>539.46</v>
      </c>
      <c r="X36" s="8">
        <f>ROUND(SUM(U36:W36),5)</f>
        <v>539.46</v>
      </c>
      <c r="Y36" s="8">
        <f>ROUND(SUM(Y15:Y35),5)</f>
        <v>0</v>
      </c>
      <c r="Z36" s="8">
        <f>ROUND(SUM(Z15:Z35),5)</f>
        <v>0</v>
      </c>
      <c r="AA36" s="8">
        <f>ROUND(SUM(E36:F36)+H36+SUM(M36:N36)+SUM(P36:Q36)+T36+SUM(X36:Z36),5)</f>
        <v>18252.8</v>
      </c>
    </row>
    <row r="37" spans="1:27" s="10" customFormat="1" ht="12" thickBot="1">
      <c r="A37" s="2" t="s">
        <v>64</v>
      </c>
      <c r="B37" s="2"/>
      <c r="C37" s="2"/>
      <c r="D37" s="2"/>
      <c r="E37" s="9">
        <f>ROUND(E14-E36,5)</f>
        <v>-7556.67</v>
      </c>
      <c r="F37" s="9">
        <f>ROUND(F14-F36,5)</f>
        <v>-3771.83</v>
      </c>
      <c r="G37" s="9">
        <f>ROUND(G14-G36,5)</f>
        <v>55</v>
      </c>
      <c r="H37" s="9">
        <f>G37</f>
        <v>55</v>
      </c>
      <c r="I37" s="9">
        <f>ROUND(I14-I36,5)</f>
        <v>995.52</v>
      </c>
      <c r="J37" s="9">
        <f>ROUND(J14-J36,5)</f>
        <v>6.46</v>
      </c>
      <c r="K37" s="9">
        <f>ROUND(K14-K36,5)</f>
        <v>-236.08</v>
      </c>
      <c r="L37" s="9">
        <f>ROUND(L14-L36,5)</f>
        <v>-2583.62</v>
      </c>
      <c r="M37" s="9">
        <f>ROUND(SUM(I37:L37),5)</f>
        <v>-1817.72</v>
      </c>
      <c r="N37" s="9">
        <f>ROUND(N14-N36,5)</f>
        <v>-600</v>
      </c>
      <c r="O37" s="9">
        <f>ROUND(O14-O36,5)</f>
        <v>0</v>
      </c>
      <c r="P37" s="9">
        <f>O37</f>
        <v>0</v>
      </c>
      <c r="Q37" s="9">
        <f>ROUND(Q14-Q36,5)</f>
        <v>7030</v>
      </c>
      <c r="R37" s="9">
        <f>ROUND(R14-R36,5)</f>
        <v>-54.42</v>
      </c>
      <c r="S37" s="9">
        <f>ROUND(S14-S36,5)</f>
        <v>-38.2</v>
      </c>
      <c r="T37" s="9">
        <f>ROUND(SUM(R37:S37),5)</f>
        <v>-92.62</v>
      </c>
      <c r="U37" s="9">
        <f>ROUND(U14-U36,5)</f>
        <v>960</v>
      </c>
      <c r="V37" s="9">
        <f>ROUND(V14-V36,5)</f>
        <v>0</v>
      </c>
      <c r="W37" s="9">
        <f>ROUND(W14-W36,5)</f>
        <v>1945.54</v>
      </c>
      <c r="X37" s="9">
        <f>ROUND(SUM(U37:W37),5)</f>
        <v>2905.54</v>
      </c>
      <c r="Y37" s="9">
        <f>ROUND(Y14-Y36,5)</f>
        <v>100</v>
      </c>
      <c r="Z37" s="9">
        <f>ROUND(Z14-Z36,5)</f>
        <v>0</v>
      </c>
      <c r="AA37" s="9">
        <f>ROUND(SUM(E37:F37)+H37+SUM(M37:N37)+SUM(P37:Q37)+T37+SUM(X37:Z37),5)</f>
        <v>-3748.3</v>
      </c>
    </row>
    <row r="38" ht="13.5" thickTop="1"/>
  </sheetData>
  <autoFilter ref="F5:AA37"/>
  <printOptions/>
  <pageMargins left="0.75" right="0.75" top="1" bottom="1" header="0.1" footer="0.5"/>
  <pageSetup horizontalDpi="600" verticalDpi="600" orientation="portrait" r:id="rId1"/>
  <headerFooter alignWithMargins="0"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Coats Translation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A. Coats</dc:creator>
  <cp:keywords/>
  <dc:description/>
  <cp:lastModifiedBy>David A. Coats</cp:lastModifiedBy>
  <dcterms:created xsi:type="dcterms:W3CDTF">2019-01-30T17:00:42Z</dcterms:created>
  <dcterms:modified xsi:type="dcterms:W3CDTF">2019-01-30T17:00:44Z</dcterms:modified>
  <cp:category/>
  <cp:version/>
  <cp:contentType/>
  <cp:contentStatus/>
</cp:coreProperties>
</file>